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armoqlarni boshqarish\- 4 -  T.Bekchanov\Хатлар\SOP tugatish\"/>
    </mc:Choice>
  </mc:AlternateContent>
  <bookViews>
    <workbookView xWindow="0" yWindow="0" windowWidth="21570" windowHeight="8085"/>
  </bookViews>
  <sheets>
    <sheet name="1-илова" sheetId="1" r:id="rId1"/>
  </sheets>
  <definedNames>
    <definedName name="_xlnm._FilterDatabase" localSheetId="0" hidden="1">'1-илова'!$A$6:$I$81</definedName>
    <definedName name="_xlnm.Print_Titles" localSheetId="0">'1-илова'!$3:$4</definedName>
    <definedName name="_xlnm.Print_Area" localSheetId="0">'1-илова'!$A$1:$I$81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E78" i="1"/>
  <c r="F78" i="1"/>
  <c r="G78" i="1"/>
  <c r="H78" i="1"/>
  <c r="I78" i="1"/>
  <c r="E69" i="1"/>
  <c r="F69" i="1"/>
  <c r="G69" i="1"/>
  <c r="H69" i="1"/>
  <c r="I69" i="1"/>
  <c r="E65" i="1"/>
  <c r="F65" i="1"/>
  <c r="G65" i="1"/>
  <c r="H65" i="1"/>
  <c r="I65" i="1"/>
  <c r="E58" i="1"/>
  <c r="F58" i="1"/>
  <c r="G58" i="1"/>
  <c r="H58" i="1"/>
  <c r="I58" i="1"/>
  <c r="E55" i="1"/>
  <c r="F55" i="1"/>
  <c r="G55" i="1"/>
  <c r="H55" i="1"/>
  <c r="I55" i="1"/>
  <c r="E48" i="1"/>
  <c r="F48" i="1"/>
  <c r="G48" i="1"/>
  <c r="H48" i="1"/>
  <c r="I48" i="1"/>
  <c r="I43" i="1"/>
  <c r="H43" i="1"/>
  <c r="G43" i="1"/>
  <c r="F43" i="1"/>
  <c r="E43" i="1"/>
  <c r="I39" i="1"/>
  <c r="H39" i="1"/>
  <c r="G39" i="1"/>
  <c r="F39" i="1"/>
  <c r="E39" i="1"/>
  <c r="I34" i="1"/>
  <c r="H34" i="1"/>
  <c r="G34" i="1"/>
  <c r="F34" i="1"/>
  <c r="E34" i="1"/>
  <c r="I23" i="1"/>
  <c r="H23" i="1"/>
  <c r="G23" i="1"/>
  <c r="F23" i="1"/>
  <c r="E23" i="1"/>
  <c r="I20" i="1"/>
  <c r="H20" i="1"/>
  <c r="G20" i="1"/>
  <c r="F20" i="1"/>
  <c r="E20" i="1"/>
  <c r="I15" i="1"/>
  <c r="H15" i="1"/>
  <c r="G15" i="1"/>
  <c r="F15" i="1"/>
  <c r="E15" i="1"/>
  <c r="I11" i="1"/>
  <c r="H11" i="1"/>
  <c r="G11" i="1"/>
  <c r="F11" i="1"/>
  <c r="E11" i="1"/>
  <c r="D11" i="1"/>
  <c r="D15" i="1"/>
  <c r="D20" i="1"/>
  <c r="D23" i="1"/>
  <c r="I6" i="1"/>
  <c r="H6" i="1"/>
  <c r="G6" i="1"/>
  <c r="F6" i="1"/>
  <c r="E6" i="1"/>
  <c r="D78" i="1"/>
  <c r="D69" i="1"/>
  <c r="D65" i="1"/>
  <c r="D58" i="1"/>
  <c r="D55" i="1"/>
  <c r="D48" i="1"/>
  <c r="D43" i="1"/>
  <c r="D39" i="1"/>
  <c r="D34" i="1"/>
  <c r="D6" i="1"/>
  <c r="A21" i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40" i="1" s="1"/>
  <c r="A41" i="1" s="1"/>
  <c r="A42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9" i="1"/>
  <c r="A10" i="1" s="1"/>
  <c r="A12" i="1" s="1"/>
  <c r="A13" i="1" s="1"/>
  <c r="A14" i="1" s="1"/>
  <c r="A16" i="1" s="1"/>
</calcChain>
</file>

<file path=xl/sharedStrings.xml><?xml version="1.0" encoding="utf-8"?>
<sst xmlns="http://schemas.openxmlformats.org/spreadsheetml/2006/main" count="168" uniqueCount="118">
  <si>
    <t>Т/р</t>
  </si>
  <si>
    <t xml:space="preserve">Андижон вилояти  </t>
  </si>
  <si>
    <t xml:space="preserve">Фарғона вилояти  </t>
  </si>
  <si>
    <t>Фарғона тумани</t>
  </si>
  <si>
    <t>Нукус тумани</t>
  </si>
  <si>
    <t>Когон тумани</t>
  </si>
  <si>
    <t>Хонобод тумани</t>
  </si>
  <si>
    <t>Бустон тумани</t>
  </si>
  <si>
    <t>Избоскан тумани</t>
  </si>
  <si>
    <t>Қўрғонтепа тумани</t>
  </si>
  <si>
    <t xml:space="preserve">Бухоро вилояти  </t>
  </si>
  <si>
    <t>Қоракўл тумани</t>
  </si>
  <si>
    <t>Қоровулбозор тумани</t>
  </si>
  <si>
    <t xml:space="preserve">Жиззах вилояти  </t>
  </si>
  <si>
    <t>Мирзачўл тумани</t>
  </si>
  <si>
    <t>Янгиобод тумани</t>
  </si>
  <si>
    <t xml:space="preserve">Қашқадарё вилояти  </t>
  </si>
  <si>
    <t>Дехқонобод тумани</t>
  </si>
  <si>
    <t>Ғузор тумани</t>
  </si>
  <si>
    <t>Қорақалпоғистон Республикаси</t>
  </si>
  <si>
    <t>Беруний тумани</t>
  </si>
  <si>
    <t>Бузатов тумани</t>
  </si>
  <si>
    <t>Қонликўл тумани</t>
  </si>
  <si>
    <t>Қораузак тумани</t>
  </si>
  <si>
    <t>Кегайли тумани</t>
  </si>
  <si>
    <t>Қунғирот тумани</t>
  </si>
  <si>
    <t>Тахиатош тумани</t>
  </si>
  <si>
    <t>Тахтакўпир тумани</t>
  </si>
  <si>
    <t>Шуманай тумани</t>
  </si>
  <si>
    <t xml:space="preserve">Навоий вилояти  </t>
  </si>
  <si>
    <t>Конимех тумани</t>
  </si>
  <si>
    <t>Навбахор тумани</t>
  </si>
  <si>
    <t>Нурота тумани</t>
  </si>
  <si>
    <t>Томди тумани</t>
  </si>
  <si>
    <t xml:space="preserve">Наманган вилояти  </t>
  </si>
  <si>
    <t>Норин тумани</t>
  </si>
  <si>
    <t>Учқўрғон тумани</t>
  </si>
  <si>
    <t>Уйчи тумани</t>
  </si>
  <si>
    <t xml:space="preserve">Самарқанд вилояти  </t>
  </si>
  <si>
    <t>Иштихон тумани</t>
  </si>
  <si>
    <t>Каттақўрғон тумани</t>
  </si>
  <si>
    <t>Нуробод тумани</t>
  </si>
  <si>
    <t>Тайлоқ тумани</t>
  </si>
  <si>
    <t xml:space="preserve">Сирдарё вилояти  </t>
  </si>
  <si>
    <t>Гулистон тумани</t>
  </si>
  <si>
    <t>Сайхунобод тумани</t>
  </si>
  <si>
    <t>Мирзаобод тумани</t>
  </si>
  <si>
    <t>Оқолтин тумани</t>
  </si>
  <si>
    <t>Янгиер тумани</t>
  </si>
  <si>
    <t>Ширин тумани</t>
  </si>
  <si>
    <t xml:space="preserve">Сурхондарё вилояти  </t>
  </si>
  <si>
    <t>Саросиё тумани</t>
  </si>
  <si>
    <t>Олтинсой тумани</t>
  </si>
  <si>
    <t xml:space="preserve">Тошкент вилояти  </t>
  </si>
  <si>
    <t>Бекобод тумани</t>
  </si>
  <si>
    <t>Зангиота тумани</t>
  </si>
  <si>
    <t>Қибрай тумани</t>
  </si>
  <si>
    <t>Чиноз тумани</t>
  </si>
  <si>
    <t>Янгийул тумани</t>
  </si>
  <si>
    <t>Тошкент шаҳар</t>
  </si>
  <si>
    <t>Мирзо Улуғбек тумани</t>
  </si>
  <si>
    <t>Миробод тумани</t>
  </si>
  <si>
    <t>Сирғали тумани</t>
  </si>
  <si>
    <t>Қува тумани</t>
  </si>
  <si>
    <t>Қўштепа тумани</t>
  </si>
  <si>
    <t>Боғдод тумани</t>
  </si>
  <si>
    <t>Марғилон шаҳар</t>
  </si>
  <si>
    <t>Ёзёвон тумани</t>
  </si>
  <si>
    <t xml:space="preserve">Хоразм вилояти  </t>
  </si>
  <si>
    <t>Гурлан тумани</t>
  </si>
  <si>
    <t>Хозарасп тумани</t>
  </si>
  <si>
    <t>Оҳангарон шахар</t>
  </si>
  <si>
    <t>Қувасой тумани</t>
  </si>
  <si>
    <t>Данғара тумани</t>
  </si>
  <si>
    <t>ЖАМИ</t>
  </si>
  <si>
    <t>Фориш тумани</t>
  </si>
  <si>
    <t>Арнасой тумани</t>
  </si>
  <si>
    <t>сони</t>
  </si>
  <si>
    <t>ХОНОБОД ШАХРИ</t>
  </si>
  <si>
    <t>КУРГОНТЕПА ТУМАНИ</t>
  </si>
  <si>
    <t>КОРАКУЛ ТУМАНИ</t>
  </si>
  <si>
    <t>КОРОВУЛБОЗОР ТУМАНИ</t>
  </si>
  <si>
    <t>МИРЗАЧУЛ ТУМАНИ</t>
  </si>
  <si>
    <t>ДЕХКОНОБОД ТУМАНИ</t>
  </si>
  <si>
    <t>ГУЗОР ТУМАНИ</t>
  </si>
  <si>
    <t>КОНЛИКУЛ ТУМАНИ</t>
  </si>
  <si>
    <t>Сумма по полю СуммаДог(ном)</t>
  </si>
  <si>
    <t>Количество по полю ВсегоЗадолженность2</t>
  </si>
  <si>
    <t>Кораузак тумани</t>
  </si>
  <si>
    <t>Кунгирот тумани</t>
  </si>
  <si>
    <t>Тахтакупир тумани</t>
  </si>
  <si>
    <t>Учкургон тумани</t>
  </si>
  <si>
    <t>Каттакургон тумани</t>
  </si>
  <si>
    <t>Тайлок тумани</t>
  </si>
  <si>
    <t>Околтин тумани</t>
  </si>
  <si>
    <t>Кибрай тумани</t>
  </si>
  <si>
    <t>Мирзо Улугбек тумани</t>
  </si>
  <si>
    <t>Сиргали тумани</t>
  </si>
  <si>
    <t>Кува тумани</t>
  </si>
  <si>
    <t>Куштепа тумани</t>
  </si>
  <si>
    <t>Богдод тумани</t>
  </si>
  <si>
    <t>Дангара тумани</t>
  </si>
  <si>
    <t>Фаргона тумани</t>
  </si>
  <si>
    <t>КЕГЕЙЛИ ТУМАНИ</t>
  </si>
  <si>
    <t>ЯНГИЕР ШАХРИ</t>
  </si>
  <si>
    <t>ШИРИН ШАХРИ</t>
  </si>
  <si>
    <t>САРИОСИЁ ТУМАНИ</t>
  </si>
  <si>
    <t>ОХАНГАРОН ШАХРИ</t>
  </si>
  <si>
    <t>КУВАСОЙ ШАХРИ</t>
  </si>
  <si>
    <t>МАРГИЛОН ШАХРИ</t>
  </si>
  <si>
    <t>ХАЗОРАСП ТУМАНИ</t>
  </si>
  <si>
    <t>ТУПРОККАЛЪА ТУМАНИ</t>
  </si>
  <si>
    <t>01.01.2023-21.08.2023 онлайн кредитлар қолдиғи</t>
  </si>
  <si>
    <t>01.01.2023-21.08.2023 муддати ўтган онлайн кредитлар</t>
  </si>
  <si>
    <t>01.01.2023-21.08.2023 чиқарилган онлайн кредитлар қиймати</t>
  </si>
  <si>
    <t>Сотув-операторлик пунктлари ташкил этилган ҳудуд</t>
  </si>
  <si>
    <t>"Микрокредитбанк" АТБ тизимида ташкил этилган "Сотув-операторлик пунктлари" ташкил этилган ҳудудда амалга оширилган ишлар юзасидан
МАЪЛУМОТ</t>
  </si>
  <si>
    <t>Тупроққаъла тумани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</si>
</sst>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view="pageBreakPreview" zoomScale="70" zoomScaleNormal="70" zoomScaleSheetLayoutView="70" workbookViewId="0">
      <selection activeCell="A7" sqref="A7"/>
    </sheetView>
  </sheetViews>
  <sheetFormatPr defaultRowHeight="15" x14ac:dyDescent="0.25"/>
  <cols>
    <col min="1" max="1" width="5.85546875" style="1" bestFit="1" customWidth="1"/>
    <col min="2" max="2" width="49" customWidth="1"/>
    <col min="3" max="3" width="44.28515625" hidden="1" customWidth="1"/>
    <col min="4" max="4" width="37.140625" customWidth="1"/>
    <col min="5" max="5" width="15.5703125" customWidth="1"/>
    <col min="6" max="6" width="30" customWidth="1"/>
    <col min="7" max="7" width="16.5703125" customWidth="1"/>
    <col min="8" max="8" width="31.28515625" customWidth="1"/>
    <col min="9" max="9" width="11.85546875" customWidth="1"/>
  </cols>
  <sheetData>
    <row r="1" spans="1:9" ht="10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</row>
    <row r="3" spans="1:9" ht="53.25" customHeight="1" x14ac:dyDescent="0.25">
      <c r="A3" s="8" t="s">
        <v>0</v>
      </c>
      <c r="B3" s="8" t="s">
        <v>115</v>
      </c>
      <c r="C3" s="11"/>
      <c r="D3" s="11" t="s">
        <v>114</v>
      </c>
      <c r="E3" s="11" t="s">
        <v>77</v>
      </c>
      <c r="F3" s="11" t="s">
        <v>112</v>
      </c>
      <c r="G3" s="11" t="s">
        <v>77</v>
      </c>
      <c r="H3" s="11" t="s">
        <v>113</v>
      </c>
      <c r="I3" s="11" t="s">
        <v>77</v>
      </c>
    </row>
    <row r="4" spans="1:9" ht="53.25" customHeight="1" x14ac:dyDescent="0.25">
      <c r="A4" s="8"/>
      <c r="B4" s="8"/>
      <c r="C4" s="12"/>
      <c r="D4" s="12" t="s">
        <v>86</v>
      </c>
      <c r="E4" s="12" t="s">
        <v>87</v>
      </c>
      <c r="F4" s="12" t="s">
        <v>86</v>
      </c>
      <c r="G4" s="12" t="s">
        <v>87</v>
      </c>
      <c r="H4" s="12" t="s">
        <v>86</v>
      </c>
      <c r="I4" s="12" t="s">
        <v>87</v>
      </c>
    </row>
    <row r="5" spans="1:9" ht="20.25" customHeight="1" x14ac:dyDescent="0.25">
      <c r="A5" s="9" t="s">
        <v>74</v>
      </c>
      <c r="B5" s="9"/>
      <c r="C5" s="7"/>
      <c r="D5" s="13">
        <f>+D6+D11+D15+D20+D23+D34+D39+D43+D48+D55+D58+D65+D69+D78</f>
        <v>7033114525.2199993</v>
      </c>
      <c r="E5" s="13">
        <f>+E6+E11+E15+E20+E23+E34+E39+E43+E48+E55+E58+E65+E69+E78</f>
        <v>967</v>
      </c>
      <c r="F5" s="13">
        <f>+F6+F11+F15+F20+F23+F34+F39+F43+F48+F55+F58+F65+F69+F78</f>
        <v>4504025331.0500011</v>
      </c>
      <c r="G5" s="13">
        <f>+G6+G11+G15+G20+G23+G34+G39+G43+G48+G55+G58+G65+G69+G78</f>
        <v>966</v>
      </c>
      <c r="H5" s="13">
        <f>+H6+H11+H15+H20+H23+H34+H39+H43+H48+H55+H58+H65+H69+H78</f>
        <v>291565951.61999995</v>
      </c>
      <c r="I5" s="13">
        <f>+I6+I11+I15+I20+I23+I34+I39+I43+I48+I55+I58+I65+I69+I78</f>
        <v>337</v>
      </c>
    </row>
    <row r="6" spans="1:9" ht="20.25" x14ac:dyDescent="0.25">
      <c r="A6" s="7"/>
      <c r="B6" s="3" t="s">
        <v>1</v>
      </c>
      <c r="C6" s="3" t="s">
        <v>1</v>
      </c>
      <c r="D6" s="13">
        <f>+SUM(D7:D10)</f>
        <v>483618618</v>
      </c>
      <c r="E6" s="13">
        <f>+SUM(E7:E10)</f>
        <v>71</v>
      </c>
      <c r="F6" s="13">
        <f>+SUM(F7:F10)</f>
        <v>312421004.55999994</v>
      </c>
      <c r="G6" s="13">
        <f>+SUM(G7:G10)</f>
        <v>71</v>
      </c>
      <c r="H6" s="13">
        <f>+SUM(H7:H10)</f>
        <v>26213765.52</v>
      </c>
      <c r="I6" s="13">
        <f>+SUM(I7:I10)</f>
        <v>36</v>
      </c>
    </row>
    <row r="7" spans="1:9" s="5" customFormat="1" ht="21" x14ac:dyDescent="0.35">
      <c r="A7" s="4">
        <v>1</v>
      </c>
      <c r="B7" s="2" t="s">
        <v>6</v>
      </c>
      <c r="C7" s="2" t="s">
        <v>78</v>
      </c>
      <c r="D7" s="14">
        <v>2000000</v>
      </c>
      <c r="E7" s="14">
        <v>1</v>
      </c>
      <c r="F7" s="14">
        <v>1666800</v>
      </c>
      <c r="G7" s="14">
        <v>1</v>
      </c>
      <c r="H7" s="14">
        <v>166600</v>
      </c>
      <c r="I7" s="14">
        <v>1</v>
      </c>
    </row>
    <row r="8" spans="1:9" s="5" customFormat="1" ht="21" x14ac:dyDescent="0.35">
      <c r="A8" s="4">
        <v>2</v>
      </c>
      <c r="B8" s="2" t="s">
        <v>7</v>
      </c>
      <c r="C8" s="2" t="s">
        <v>7</v>
      </c>
      <c r="D8" s="14">
        <v>52763010</v>
      </c>
      <c r="E8" s="14">
        <v>8</v>
      </c>
      <c r="F8" s="14">
        <v>39064276.259999998</v>
      </c>
      <c r="G8" s="14">
        <v>8</v>
      </c>
      <c r="H8" s="14">
        <v>6384582.6199999992</v>
      </c>
      <c r="I8" s="14">
        <v>4</v>
      </c>
    </row>
    <row r="9" spans="1:9" s="5" customFormat="1" ht="21" x14ac:dyDescent="0.35">
      <c r="A9" s="4">
        <f>1+A8</f>
        <v>3</v>
      </c>
      <c r="B9" s="2" t="s">
        <v>8</v>
      </c>
      <c r="C9" s="2" t="s">
        <v>8</v>
      </c>
      <c r="D9" s="14">
        <v>289195608</v>
      </c>
      <c r="E9" s="14">
        <v>43</v>
      </c>
      <c r="F9" s="14">
        <v>172115564.89999998</v>
      </c>
      <c r="G9" s="14">
        <v>43</v>
      </c>
      <c r="H9" s="14">
        <v>7400125.2300000004</v>
      </c>
      <c r="I9" s="14">
        <v>15</v>
      </c>
    </row>
    <row r="10" spans="1:9" s="5" customFormat="1" ht="21" x14ac:dyDescent="0.35">
      <c r="A10" s="4">
        <f>1+A9</f>
        <v>4</v>
      </c>
      <c r="B10" s="2" t="s">
        <v>9</v>
      </c>
      <c r="C10" s="2" t="s">
        <v>79</v>
      </c>
      <c r="D10" s="14">
        <v>139660000</v>
      </c>
      <c r="E10" s="14">
        <v>19</v>
      </c>
      <c r="F10" s="14">
        <v>99574363.399999991</v>
      </c>
      <c r="G10" s="14">
        <v>19</v>
      </c>
      <c r="H10" s="14">
        <v>12262457.67</v>
      </c>
      <c r="I10" s="14">
        <v>16</v>
      </c>
    </row>
    <row r="11" spans="1:9" ht="20.25" x14ac:dyDescent="0.25">
      <c r="A11" s="7"/>
      <c r="B11" s="3" t="s">
        <v>10</v>
      </c>
      <c r="C11" s="3" t="s">
        <v>10</v>
      </c>
      <c r="D11" s="13">
        <f>+SUM(D12:D14)</f>
        <v>340394000</v>
      </c>
      <c r="E11" s="13">
        <f t="shared" ref="E11:I11" si="0">+SUM(E12:E14)</f>
        <v>49</v>
      </c>
      <c r="F11" s="13">
        <f t="shared" si="0"/>
        <v>217868493.72999999</v>
      </c>
      <c r="G11" s="13">
        <f t="shared" si="0"/>
        <v>49</v>
      </c>
      <c r="H11" s="13">
        <f t="shared" si="0"/>
        <v>9755656.4500000011</v>
      </c>
      <c r="I11" s="13">
        <f t="shared" si="0"/>
        <v>20</v>
      </c>
    </row>
    <row r="12" spans="1:9" ht="20.25" x14ac:dyDescent="0.25">
      <c r="A12" s="4">
        <f>1+A10</f>
        <v>5</v>
      </c>
      <c r="B12" s="2" t="s">
        <v>5</v>
      </c>
      <c r="C12" s="2" t="s">
        <v>5</v>
      </c>
      <c r="D12" s="14">
        <v>140582000</v>
      </c>
      <c r="E12" s="14">
        <v>19</v>
      </c>
      <c r="F12" s="14">
        <v>81599213.870000005</v>
      </c>
      <c r="G12" s="14">
        <v>19</v>
      </c>
      <c r="H12" s="14">
        <v>3012901.49</v>
      </c>
      <c r="I12" s="14">
        <v>7</v>
      </c>
    </row>
    <row r="13" spans="1:9" s="5" customFormat="1" ht="21" x14ac:dyDescent="0.35">
      <c r="A13" s="4">
        <f>1+A12</f>
        <v>6</v>
      </c>
      <c r="B13" s="2" t="s">
        <v>11</v>
      </c>
      <c r="C13" s="2" t="s">
        <v>80</v>
      </c>
      <c r="D13" s="14">
        <v>172710000</v>
      </c>
      <c r="E13" s="14">
        <v>26</v>
      </c>
      <c r="F13" s="14">
        <v>118784931.25999999</v>
      </c>
      <c r="G13" s="14">
        <v>26</v>
      </c>
      <c r="H13" s="14">
        <v>6346913.3600000003</v>
      </c>
      <c r="I13" s="14">
        <v>12</v>
      </c>
    </row>
    <row r="14" spans="1:9" s="5" customFormat="1" ht="21" x14ac:dyDescent="0.35">
      <c r="A14" s="4">
        <f>1+A13</f>
        <v>7</v>
      </c>
      <c r="B14" s="2" t="s">
        <v>12</v>
      </c>
      <c r="C14" s="2" t="s">
        <v>81</v>
      </c>
      <c r="D14" s="14">
        <v>27102000</v>
      </c>
      <c r="E14" s="14">
        <v>4</v>
      </c>
      <c r="F14" s="14">
        <v>17484348.600000001</v>
      </c>
      <c r="G14" s="14">
        <v>4</v>
      </c>
      <c r="H14" s="14">
        <v>395841.6</v>
      </c>
      <c r="I14" s="14">
        <v>1</v>
      </c>
    </row>
    <row r="15" spans="1:9" ht="20.25" x14ac:dyDescent="0.25">
      <c r="A15" s="7"/>
      <c r="B15" s="3" t="s">
        <v>13</v>
      </c>
      <c r="C15" s="3" t="s">
        <v>13</v>
      </c>
      <c r="D15" s="13">
        <f>+SUM(D16:D19)</f>
        <v>94025000</v>
      </c>
      <c r="E15" s="13">
        <f t="shared" ref="E15:I15" si="1">+SUM(E16:E19)</f>
        <v>13</v>
      </c>
      <c r="F15" s="13">
        <f t="shared" si="1"/>
        <v>50579725.510000005</v>
      </c>
      <c r="G15" s="13">
        <f t="shared" si="1"/>
        <v>13</v>
      </c>
      <c r="H15" s="13">
        <f t="shared" si="1"/>
        <v>7846135.7599999998</v>
      </c>
      <c r="I15" s="13">
        <f t="shared" si="1"/>
        <v>7</v>
      </c>
    </row>
    <row r="16" spans="1:9" ht="20.25" x14ac:dyDescent="0.25">
      <c r="A16" s="6">
        <f>1+A14</f>
        <v>8</v>
      </c>
      <c r="B16" s="2" t="s">
        <v>14</v>
      </c>
      <c r="C16" s="2" t="s">
        <v>82</v>
      </c>
      <c r="D16" s="14">
        <v>26000000</v>
      </c>
      <c r="E16" s="14">
        <v>3</v>
      </c>
      <c r="F16" s="14">
        <v>6027307.25</v>
      </c>
      <c r="G16" s="14">
        <v>3</v>
      </c>
      <c r="H16" s="14">
        <v>0</v>
      </c>
      <c r="I16" s="14">
        <v>0</v>
      </c>
    </row>
    <row r="17" spans="1:9" ht="20.25" x14ac:dyDescent="0.25">
      <c r="A17" s="6">
        <v>9</v>
      </c>
      <c r="B17" s="2" t="s">
        <v>75</v>
      </c>
      <c r="C17" s="2" t="s">
        <v>75</v>
      </c>
      <c r="D17" s="14">
        <v>36000000</v>
      </c>
      <c r="E17" s="14">
        <v>5</v>
      </c>
      <c r="F17" s="14">
        <v>22755300</v>
      </c>
      <c r="G17" s="14">
        <v>5</v>
      </c>
      <c r="H17" s="14">
        <v>2915500</v>
      </c>
      <c r="I17" s="14">
        <v>3</v>
      </c>
    </row>
    <row r="18" spans="1:9" ht="20.25" x14ac:dyDescent="0.25">
      <c r="A18" s="6">
        <v>10</v>
      </c>
      <c r="B18" s="2" t="s">
        <v>76</v>
      </c>
      <c r="C18" s="2" t="s">
        <v>76</v>
      </c>
      <c r="D18" s="14">
        <v>10000000</v>
      </c>
      <c r="E18" s="14">
        <v>1</v>
      </c>
      <c r="F18" s="14">
        <v>5835000</v>
      </c>
      <c r="G18" s="14">
        <v>1</v>
      </c>
      <c r="H18" s="14">
        <v>1666000</v>
      </c>
      <c r="I18" s="14">
        <v>1</v>
      </c>
    </row>
    <row r="19" spans="1:9" ht="20.25" x14ac:dyDescent="0.25">
      <c r="A19" s="6">
        <v>11</v>
      </c>
      <c r="B19" s="2" t="s">
        <v>15</v>
      </c>
      <c r="C19" s="2" t="s">
        <v>15</v>
      </c>
      <c r="D19" s="14">
        <v>22025000</v>
      </c>
      <c r="E19" s="14">
        <v>4</v>
      </c>
      <c r="F19" s="14">
        <v>15962118.260000002</v>
      </c>
      <c r="G19" s="14">
        <v>4</v>
      </c>
      <c r="H19" s="14">
        <v>3264635.76</v>
      </c>
      <c r="I19" s="14">
        <v>3</v>
      </c>
    </row>
    <row r="20" spans="1:9" ht="20.25" x14ac:dyDescent="0.25">
      <c r="A20" s="7"/>
      <c r="B20" s="3" t="s">
        <v>16</v>
      </c>
      <c r="C20" s="3" t="s">
        <v>16</v>
      </c>
      <c r="D20" s="13">
        <f>+SUM(D21:D22)</f>
        <v>254076468</v>
      </c>
      <c r="E20" s="13">
        <f t="shared" ref="E20:I20" si="2">+SUM(E21:E22)</f>
        <v>34</v>
      </c>
      <c r="F20" s="13">
        <f t="shared" si="2"/>
        <v>152016140</v>
      </c>
      <c r="G20" s="13">
        <f t="shared" si="2"/>
        <v>34</v>
      </c>
      <c r="H20" s="13">
        <f t="shared" si="2"/>
        <v>7345570.46</v>
      </c>
      <c r="I20" s="13">
        <f t="shared" si="2"/>
        <v>9</v>
      </c>
    </row>
    <row r="21" spans="1:9" ht="20.25" x14ac:dyDescent="0.25">
      <c r="A21" s="6">
        <f>1+A19</f>
        <v>12</v>
      </c>
      <c r="B21" s="2" t="s">
        <v>17</v>
      </c>
      <c r="C21" s="2" t="s">
        <v>83</v>
      </c>
      <c r="D21" s="14">
        <v>70224468</v>
      </c>
      <c r="E21" s="14">
        <v>10</v>
      </c>
      <c r="F21" s="14">
        <v>43635084.120000005</v>
      </c>
      <c r="G21" s="14">
        <v>10</v>
      </c>
      <c r="H21" s="14">
        <v>518252.36</v>
      </c>
      <c r="I21" s="14">
        <v>2</v>
      </c>
    </row>
    <row r="22" spans="1:9" ht="20.25" x14ac:dyDescent="0.25">
      <c r="A22" s="6">
        <f>1+A21</f>
        <v>13</v>
      </c>
      <c r="B22" s="2" t="s">
        <v>18</v>
      </c>
      <c r="C22" s="2" t="s">
        <v>84</v>
      </c>
      <c r="D22" s="14">
        <v>183852000</v>
      </c>
      <c r="E22" s="14">
        <v>24</v>
      </c>
      <c r="F22" s="14">
        <v>108381055.88</v>
      </c>
      <c r="G22" s="14">
        <v>24</v>
      </c>
      <c r="H22" s="14">
        <v>6827318.0999999996</v>
      </c>
      <c r="I22" s="14">
        <v>7</v>
      </c>
    </row>
    <row r="23" spans="1:9" ht="40.5" x14ac:dyDescent="0.25">
      <c r="A23" s="7"/>
      <c r="B23" s="3" t="s">
        <v>19</v>
      </c>
      <c r="C23" s="3" t="s">
        <v>19</v>
      </c>
      <c r="D23" s="13">
        <f>+SUM(D24:D33)</f>
        <v>1129502978</v>
      </c>
      <c r="E23" s="13">
        <f t="shared" ref="E23:I23" si="3">+SUM(E24:E33)</f>
        <v>147</v>
      </c>
      <c r="F23" s="13">
        <f t="shared" si="3"/>
        <v>714708027.02999997</v>
      </c>
      <c r="G23" s="13">
        <f t="shared" si="3"/>
        <v>147</v>
      </c>
      <c r="H23" s="13">
        <f t="shared" si="3"/>
        <v>39022719.260000005</v>
      </c>
      <c r="I23" s="13">
        <f t="shared" si="3"/>
        <v>44</v>
      </c>
    </row>
    <row r="24" spans="1:9" ht="20.25" x14ac:dyDescent="0.25">
      <c r="A24" s="6">
        <f>1+A22</f>
        <v>14</v>
      </c>
      <c r="B24" s="2" t="s">
        <v>20</v>
      </c>
      <c r="C24" s="2" t="s">
        <v>20</v>
      </c>
      <c r="D24" s="14">
        <v>262576492</v>
      </c>
      <c r="E24" s="14">
        <v>32</v>
      </c>
      <c r="F24" s="14">
        <v>157631866.30000001</v>
      </c>
      <c r="G24" s="14">
        <v>32</v>
      </c>
      <c r="H24" s="14">
        <v>12990965.700000001</v>
      </c>
      <c r="I24" s="14">
        <v>9</v>
      </c>
    </row>
    <row r="25" spans="1:9" ht="20.25" x14ac:dyDescent="0.25">
      <c r="A25" s="6">
        <f>1+A24</f>
        <v>15</v>
      </c>
      <c r="B25" s="2" t="s">
        <v>21</v>
      </c>
      <c r="C25" s="2" t="s">
        <v>21</v>
      </c>
      <c r="D25" s="14">
        <v>83690000</v>
      </c>
      <c r="E25" s="14">
        <v>10</v>
      </c>
      <c r="F25" s="14">
        <v>52914461.890000001</v>
      </c>
      <c r="G25" s="14">
        <v>10</v>
      </c>
      <c r="H25" s="14">
        <v>4940169.8899999997</v>
      </c>
      <c r="I25" s="14">
        <v>6</v>
      </c>
    </row>
    <row r="26" spans="1:9" ht="20.25" x14ac:dyDescent="0.25">
      <c r="A26" s="6">
        <f t="shared" ref="A26:A33" si="4">1+A25</f>
        <v>16</v>
      </c>
      <c r="B26" s="2" t="s">
        <v>22</v>
      </c>
      <c r="C26" s="2" t="s">
        <v>85</v>
      </c>
      <c r="D26" s="14">
        <v>27000000</v>
      </c>
      <c r="E26" s="14">
        <v>4</v>
      </c>
      <c r="F26" s="14">
        <v>16500688.49</v>
      </c>
      <c r="G26" s="14">
        <v>4</v>
      </c>
      <c r="H26" s="14">
        <v>1043515.4</v>
      </c>
      <c r="I26" s="14">
        <v>2</v>
      </c>
    </row>
    <row r="27" spans="1:9" ht="20.25" x14ac:dyDescent="0.25">
      <c r="A27" s="6">
        <f t="shared" si="4"/>
        <v>17</v>
      </c>
      <c r="B27" s="2" t="s">
        <v>23</v>
      </c>
      <c r="C27" s="2" t="s">
        <v>88</v>
      </c>
      <c r="D27" s="14">
        <v>80500000</v>
      </c>
      <c r="E27" s="14">
        <v>11</v>
      </c>
      <c r="F27" s="14">
        <v>51775572.939999998</v>
      </c>
      <c r="G27" s="14">
        <v>11</v>
      </c>
      <c r="H27" s="14">
        <v>2971222.9400000004</v>
      </c>
      <c r="I27" s="14">
        <v>5</v>
      </c>
    </row>
    <row r="28" spans="1:9" ht="20.25" x14ac:dyDescent="0.25">
      <c r="A28" s="6">
        <f t="shared" si="4"/>
        <v>18</v>
      </c>
      <c r="B28" s="2" t="s">
        <v>24</v>
      </c>
      <c r="C28" s="2" t="s">
        <v>103</v>
      </c>
      <c r="D28" s="14">
        <v>115000000</v>
      </c>
      <c r="E28" s="14">
        <v>13</v>
      </c>
      <c r="F28" s="14">
        <v>71907422.310000002</v>
      </c>
      <c r="G28" s="14">
        <v>13</v>
      </c>
      <c r="H28" s="14">
        <v>3309658.71</v>
      </c>
      <c r="I28" s="14">
        <v>5</v>
      </c>
    </row>
    <row r="29" spans="1:9" s="5" customFormat="1" ht="21" x14ac:dyDescent="0.35">
      <c r="A29" s="6">
        <f t="shared" si="4"/>
        <v>19</v>
      </c>
      <c r="B29" s="2" t="s">
        <v>25</v>
      </c>
      <c r="C29" s="2" t="s">
        <v>89</v>
      </c>
      <c r="D29" s="14">
        <v>248559000</v>
      </c>
      <c r="E29" s="14">
        <v>33</v>
      </c>
      <c r="F29" s="14">
        <v>152890683.06999999</v>
      </c>
      <c r="G29" s="14">
        <v>33</v>
      </c>
      <c r="H29" s="14">
        <v>1972868.96</v>
      </c>
      <c r="I29" s="14">
        <v>3</v>
      </c>
    </row>
    <row r="30" spans="1:9" s="5" customFormat="1" ht="21" x14ac:dyDescent="0.35">
      <c r="A30" s="6">
        <f t="shared" si="4"/>
        <v>20</v>
      </c>
      <c r="B30" s="2" t="s">
        <v>26</v>
      </c>
      <c r="C30" s="2" t="s">
        <v>26</v>
      </c>
      <c r="D30" s="14">
        <v>67016106</v>
      </c>
      <c r="E30" s="14">
        <v>11</v>
      </c>
      <c r="F30" s="14">
        <v>41030471.120000005</v>
      </c>
      <c r="G30" s="14">
        <v>11</v>
      </c>
      <c r="H30" s="14">
        <v>999639.3600000001</v>
      </c>
      <c r="I30" s="14">
        <v>2</v>
      </c>
    </row>
    <row r="31" spans="1:9" s="5" customFormat="1" ht="21" x14ac:dyDescent="0.35">
      <c r="A31" s="6">
        <f t="shared" si="4"/>
        <v>21</v>
      </c>
      <c r="B31" s="2" t="s">
        <v>27</v>
      </c>
      <c r="C31" s="2" t="s">
        <v>90</v>
      </c>
      <c r="D31" s="14">
        <v>20761380</v>
      </c>
      <c r="E31" s="14">
        <v>3</v>
      </c>
      <c r="F31" s="14">
        <v>15418219.02</v>
      </c>
      <c r="G31" s="14">
        <v>3</v>
      </c>
      <c r="H31" s="14">
        <v>666045.65</v>
      </c>
      <c r="I31" s="14">
        <v>1</v>
      </c>
    </row>
    <row r="32" spans="1:9" s="5" customFormat="1" ht="21" x14ac:dyDescent="0.35">
      <c r="A32" s="6">
        <f t="shared" si="4"/>
        <v>22</v>
      </c>
      <c r="B32" s="2" t="s">
        <v>4</v>
      </c>
      <c r="C32" s="2" t="s">
        <v>4</v>
      </c>
      <c r="D32" s="14">
        <v>187900000</v>
      </c>
      <c r="E32" s="14">
        <v>25</v>
      </c>
      <c r="F32" s="14">
        <v>134032722.33</v>
      </c>
      <c r="G32" s="14">
        <v>25</v>
      </c>
      <c r="H32" s="14">
        <v>8861537.620000001</v>
      </c>
      <c r="I32" s="14">
        <v>9</v>
      </c>
    </row>
    <row r="33" spans="1:9" s="5" customFormat="1" ht="21" x14ac:dyDescent="0.35">
      <c r="A33" s="6">
        <f t="shared" si="4"/>
        <v>23</v>
      </c>
      <c r="B33" s="2" t="s">
        <v>28</v>
      </c>
      <c r="C33" s="2" t="s">
        <v>28</v>
      </c>
      <c r="D33" s="14">
        <v>36500000</v>
      </c>
      <c r="E33" s="14">
        <v>5</v>
      </c>
      <c r="F33" s="14">
        <v>20605919.560000002</v>
      </c>
      <c r="G33" s="14">
        <v>5</v>
      </c>
      <c r="H33" s="14">
        <v>1267095.03</v>
      </c>
      <c r="I33" s="14">
        <v>2</v>
      </c>
    </row>
    <row r="34" spans="1:9" ht="20.25" x14ac:dyDescent="0.25">
      <c r="A34" s="7"/>
      <c r="B34" s="3" t="s">
        <v>29</v>
      </c>
      <c r="C34" s="3" t="s">
        <v>29</v>
      </c>
      <c r="D34" s="13">
        <f>+SUM(D35:D38)</f>
        <v>514307234</v>
      </c>
      <c r="E34" s="13">
        <f t="shared" ref="E34:I34" si="5">+SUM(E35:E38)</f>
        <v>70</v>
      </c>
      <c r="F34" s="13">
        <f t="shared" si="5"/>
        <v>340907231.25999999</v>
      </c>
      <c r="G34" s="13">
        <f t="shared" si="5"/>
        <v>70</v>
      </c>
      <c r="H34" s="13">
        <f t="shared" si="5"/>
        <v>19390243.039999999</v>
      </c>
      <c r="I34" s="13">
        <f t="shared" si="5"/>
        <v>28</v>
      </c>
    </row>
    <row r="35" spans="1:9" ht="20.25" x14ac:dyDescent="0.25">
      <c r="A35" s="6">
        <f>1+A33</f>
        <v>24</v>
      </c>
      <c r="B35" s="2" t="s">
        <v>30</v>
      </c>
      <c r="C35" s="2" t="s">
        <v>30</v>
      </c>
      <c r="D35" s="14">
        <v>35300000</v>
      </c>
      <c r="E35" s="14">
        <v>5</v>
      </c>
      <c r="F35" s="14">
        <v>22833280.109999999</v>
      </c>
      <c r="G35" s="14">
        <v>5</v>
      </c>
      <c r="H35" s="14">
        <v>1194594.73</v>
      </c>
      <c r="I35" s="14">
        <v>1</v>
      </c>
    </row>
    <row r="36" spans="1:9" ht="20.25" x14ac:dyDescent="0.25">
      <c r="A36" s="6">
        <f>1+A35</f>
        <v>25</v>
      </c>
      <c r="B36" s="2" t="s">
        <v>31</v>
      </c>
      <c r="C36" s="2" t="s">
        <v>31</v>
      </c>
      <c r="D36" s="14">
        <v>246926674</v>
      </c>
      <c r="E36" s="14">
        <v>33</v>
      </c>
      <c r="F36" s="14">
        <v>171471023.68999997</v>
      </c>
      <c r="G36" s="14">
        <v>33</v>
      </c>
      <c r="H36" s="14">
        <v>9301156.1799999997</v>
      </c>
      <c r="I36" s="14">
        <v>15</v>
      </c>
    </row>
    <row r="37" spans="1:9" ht="20.25" x14ac:dyDescent="0.25">
      <c r="A37" s="6">
        <f>1+A36</f>
        <v>26</v>
      </c>
      <c r="B37" s="2" t="s">
        <v>32</v>
      </c>
      <c r="C37" s="2" t="s">
        <v>32</v>
      </c>
      <c r="D37" s="14">
        <v>220941560</v>
      </c>
      <c r="E37" s="14">
        <v>30</v>
      </c>
      <c r="F37" s="14">
        <v>140378210.96000001</v>
      </c>
      <c r="G37" s="14">
        <v>30</v>
      </c>
      <c r="H37" s="14">
        <v>7313624.7300000004</v>
      </c>
      <c r="I37" s="14">
        <v>10</v>
      </c>
    </row>
    <row r="38" spans="1:9" ht="20.25" x14ac:dyDescent="0.25">
      <c r="A38" s="6">
        <f>1+A37</f>
        <v>27</v>
      </c>
      <c r="B38" s="2" t="s">
        <v>33</v>
      </c>
      <c r="C38" s="2" t="s">
        <v>33</v>
      </c>
      <c r="D38" s="14">
        <v>11139000</v>
      </c>
      <c r="E38" s="14">
        <v>2</v>
      </c>
      <c r="F38" s="14">
        <v>6224716.5</v>
      </c>
      <c r="G38" s="14">
        <v>2</v>
      </c>
      <c r="H38" s="14">
        <v>1580867.4</v>
      </c>
      <c r="I38" s="14">
        <v>2</v>
      </c>
    </row>
    <row r="39" spans="1:9" ht="20.25" x14ac:dyDescent="0.25">
      <c r="A39" s="7"/>
      <c r="B39" s="3" t="s">
        <v>34</v>
      </c>
      <c r="C39" s="3" t="s">
        <v>34</v>
      </c>
      <c r="D39" s="13">
        <f>+SUM(D40:D42)</f>
        <v>174316000</v>
      </c>
      <c r="E39" s="13">
        <f t="shared" ref="E39:I39" si="6">+SUM(E40:E42)</f>
        <v>29</v>
      </c>
      <c r="F39" s="13">
        <f t="shared" si="6"/>
        <v>122786943.56</v>
      </c>
      <c r="G39" s="13">
        <f t="shared" si="6"/>
        <v>29</v>
      </c>
      <c r="H39" s="13">
        <f t="shared" si="6"/>
        <v>20925881.02</v>
      </c>
      <c r="I39" s="13">
        <f t="shared" si="6"/>
        <v>12</v>
      </c>
    </row>
    <row r="40" spans="1:9" ht="20.25" x14ac:dyDescent="0.25">
      <c r="A40" s="6">
        <f>1+A38</f>
        <v>28</v>
      </c>
      <c r="B40" s="2" t="s">
        <v>35</v>
      </c>
      <c r="C40" s="2" t="s">
        <v>35</v>
      </c>
      <c r="D40" s="14">
        <v>38816000</v>
      </c>
      <c r="E40" s="14">
        <v>9</v>
      </c>
      <c r="F40" s="14">
        <v>23761554.660000004</v>
      </c>
      <c r="G40" s="14">
        <v>9</v>
      </c>
      <c r="H40" s="14">
        <v>3962963.32</v>
      </c>
      <c r="I40" s="14">
        <v>4</v>
      </c>
    </row>
    <row r="41" spans="1:9" ht="20.25" x14ac:dyDescent="0.25">
      <c r="A41" s="6">
        <f>1+A40</f>
        <v>29</v>
      </c>
      <c r="B41" s="2" t="s">
        <v>36</v>
      </c>
      <c r="C41" s="2" t="s">
        <v>91</v>
      </c>
      <c r="D41" s="14">
        <v>43500000</v>
      </c>
      <c r="E41" s="14">
        <v>6</v>
      </c>
      <c r="F41" s="14">
        <v>31796350</v>
      </c>
      <c r="G41" s="14">
        <v>6</v>
      </c>
      <c r="H41" s="14">
        <v>6664000</v>
      </c>
      <c r="I41" s="14">
        <v>2</v>
      </c>
    </row>
    <row r="42" spans="1:9" ht="20.25" x14ac:dyDescent="0.25">
      <c r="A42" s="6">
        <f>1+A41</f>
        <v>30</v>
      </c>
      <c r="B42" s="2" t="s">
        <v>37</v>
      </c>
      <c r="C42" s="2" t="s">
        <v>37</v>
      </c>
      <c r="D42" s="14">
        <v>92000000</v>
      </c>
      <c r="E42" s="14">
        <v>14</v>
      </c>
      <c r="F42" s="14">
        <v>67229038.900000006</v>
      </c>
      <c r="G42" s="14">
        <v>14</v>
      </c>
      <c r="H42" s="14">
        <v>10298917.699999999</v>
      </c>
      <c r="I42" s="14">
        <v>6</v>
      </c>
    </row>
    <row r="43" spans="1:9" ht="20.25" x14ac:dyDescent="0.25">
      <c r="A43" s="7"/>
      <c r="B43" s="3" t="s">
        <v>38</v>
      </c>
      <c r="C43" s="3" t="s">
        <v>38</v>
      </c>
      <c r="D43" s="13">
        <f>+SUM(D44:D47)</f>
        <v>462276833</v>
      </c>
      <c r="E43" s="13">
        <f t="shared" ref="E43:I43" si="7">+SUM(E44:E47)</f>
        <v>63</v>
      </c>
      <c r="F43" s="13">
        <f t="shared" si="7"/>
        <v>320802032.81999999</v>
      </c>
      <c r="G43" s="13">
        <f t="shared" si="7"/>
        <v>63</v>
      </c>
      <c r="H43" s="13">
        <f t="shared" si="7"/>
        <v>34255833.059999995</v>
      </c>
      <c r="I43" s="13">
        <f t="shared" si="7"/>
        <v>28</v>
      </c>
    </row>
    <row r="44" spans="1:9" ht="20.25" x14ac:dyDescent="0.25">
      <c r="A44" s="6">
        <f>1+A42</f>
        <v>31</v>
      </c>
      <c r="B44" s="2" t="s">
        <v>39</v>
      </c>
      <c r="C44" s="2" t="s">
        <v>39</v>
      </c>
      <c r="D44" s="14">
        <v>152513590</v>
      </c>
      <c r="E44" s="14">
        <v>18</v>
      </c>
      <c r="F44" s="14">
        <v>115957572.46000001</v>
      </c>
      <c r="G44" s="14">
        <v>18</v>
      </c>
      <c r="H44" s="14">
        <v>17378714.079999998</v>
      </c>
      <c r="I44" s="14">
        <v>11</v>
      </c>
    </row>
    <row r="45" spans="1:9" ht="20.25" x14ac:dyDescent="0.25">
      <c r="A45" s="6">
        <f>1+A44</f>
        <v>32</v>
      </c>
      <c r="B45" s="2" t="s">
        <v>40</v>
      </c>
      <c r="C45" s="2" t="s">
        <v>92</v>
      </c>
      <c r="D45" s="14">
        <v>246154698</v>
      </c>
      <c r="E45" s="14">
        <v>35</v>
      </c>
      <c r="F45" s="14">
        <v>166297434.84999999</v>
      </c>
      <c r="G45" s="14">
        <v>35</v>
      </c>
      <c r="H45" s="14">
        <v>13020266.66</v>
      </c>
      <c r="I45" s="14">
        <v>14</v>
      </c>
    </row>
    <row r="46" spans="1:9" ht="20.25" x14ac:dyDescent="0.25">
      <c r="A46" s="6">
        <f>1+A45</f>
        <v>33</v>
      </c>
      <c r="B46" s="2" t="s">
        <v>41</v>
      </c>
      <c r="C46" s="2" t="s">
        <v>41</v>
      </c>
      <c r="D46" s="14">
        <v>41608545</v>
      </c>
      <c r="E46" s="14">
        <v>7</v>
      </c>
      <c r="F46" s="14">
        <v>25684973.189999998</v>
      </c>
      <c r="G46" s="14">
        <v>7</v>
      </c>
      <c r="H46" s="14">
        <v>2165800</v>
      </c>
      <c r="I46" s="14">
        <v>2</v>
      </c>
    </row>
    <row r="47" spans="1:9" ht="20.25" x14ac:dyDescent="0.25">
      <c r="A47" s="6">
        <f>1+A46</f>
        <v>34</v>
      </c>
      <c r="B47" s="2" t="s">
        <v>42</v>
      </c>
      <c r="C47" s="2" t="s">
        <v>93</v>
      </c>
      <c r="D47" s="14">
        <v>22000000</v>
      </c>
      <c r="E47" s="14">
        <v>3</v>
      </c>
      <c r="F47" s="14">
        <v>12862052.32</v>
      </c>
      <c r="G47" s="14">
        <v>3</v>
      </c>
      <c r="H47" s="14">
        <v>1691052.32</v>
      </c>
      <c r="I47" s="14">
        <v>1</v>
      </c>
    </row>
    <row r="48" spans="1:9" ht="20.25" x14ac:dyDescent="0.25">
      <c r="A48" s="7"/>
      <c r="B48" s="3" t="s">
        <v>43</v>
      </c>
      <c r="C48" s="3" t="s">
        <v>43</v>
      </c>
      <c r="D48" s="13">
        <f>+SUM(D49:D54)</f>
        <v>714537942.31999993</v>
      </c>
      <c r="E48" s="13">
        <f t="shared" ref="E48:I48" si="8">+SUM(E49:E54)</f>
        <v>91</v>
      </c>
      <c r="F48" s="13">
        <f t="shared" si="8"/>
        <v>467027493.03000003</v>
      </c>
      <c r="G48" s="13">
        <f t="shared" si="8"/>
        <v>91</v>
      </c>
      <c r="H48" s="13">
        <f t="shared" si="8"/>
        <v>26720333.829999998</v>
      </c>
      <c r="I48" s="13">
        <f t="shared" si="8"/>
        <v>36</v>
      </c>
    </row>
    <row r="49" spans="1:9" ht="20.25" x14ac:dyDescent="0.25">
      <c r="A49" s="6">
        <f>1+A47</f>
        <v>35</v>
      </c>
      <c r="B49" s="2" t="s">
        <v>44</v>
      </c>
      <c r="C49" s="2" t="s">
        <v>44</v>
      </c>
      <c r="D49" s="14">
        <v>162809208</v>
      </c>
      <c r="E49" s="14">
        <v>20</v>
      </c>
      <c r="F49" s="14">
        <v>110824469.75000001</v>
      </c>
      <c r="G49" s="14">
        <v>20</v>
      </c>
      <c r="H49" s="14">
        <v>10367252.919999998</v>
      </c>
      <c r="I49" s="14">
        <v>13</v>
      </c>
    </row>
    <row r="50" spans="1:9" ht="20.25" x14ac:dyDescent="0.25">
      <c r="A50" s="6">
        <f>1+A49</f>
        <v>36</v>
      </c>
      <c r="B50" s="2" t="s">
        <v>45</v>
      </c>
      <c r="C50" s="2" t="s">
        <v>45</v>
      </c>
      <c r="D50" s="14">
        <v>68960000</v>
      </c>
      <c r="E50" s="14">
        <v>9</v>
      </c>
      <c r="F50" s="14">
        <v>48321293.07</v>
      </c>
      <c r="G50" s="14">
        <v>9</v>
      </c>
      <c r="H50" s="14">
        <v>1532421.07</v>
      </c>
      <c r="I50" s="14">
        <v>4</v>
      </c>
    </row>
    <row r="51" spans="1:9" ht="20.25" x14ac:dyDescent="0.25">
      <c r="A51" s="6">
        <f>1+A50</f>
        <v>37</v>
      </c>
      <c r="B51" s="2" t="s">
        <v>46</v>
      </c>
      <c r="C51" s="2" t="s">
        <v>46</v>
      </c>
      <c r="D51" s="14">
        <v>353779734.31999999</v>
      </c>
      <c r="E51" s="14">
        <v>45</v>
      </c>
      <c r="F51" s="14">
        <v>222768878.39000002</v>
      </c>
      <c r="G51" s="14">
        <v>45</v>
      </c>
      <c r="H51" s="14">
        <v>10515757.200000001</v>
      </c>
      <c r="I51" s="14">
        <v>14</v>
      </c>
    </row>
    <row r="52" spans="1:9" ht="20.25" x14ac:dyDescent="0.25">
      <c r="A52" s="6">
        <f>1+A51</f>
        <v>38</v>
      </c>
      <c r="B52" s="2" t="s">
        <v>47</v>
      </c>
      <c r="C52" s="2" t="s">
        <v>94</v>
      </c>
      <c r="D52" s="14">
        <v>48100000</v>
      </c>
      <c r="E52" s="14">
        <v>6</v>
      </c>
      <c r="F52" s="14">
        <v>34031424.019999996</v>
      </c>
      <c r="G52" s="14">
        <v>6</v>
      </c>
      <c r="H52" s="14">
        <v>3805102.64</v>
      </c>
      <c r="I52" s="14">
        <v>3</v>
      </c>
    </row>
    <row r="53" spans="1:9" ht="20.25" x14ac:dyDescent="0.25">
      <c r="A53" s="6">
        <f>1+A52</f>
        <v>39</v>
      </c>
      <c r="B53" s="2" t="s">
        <v>48</v>
      </c>
      <c r="C53" s="2" t="s">
        <v>104</v>
      </c>
      <c r="D53" s="14">
        <v>50889000</v>
      </c>
      <c r="E53" s="14">
        <v>8</v>
      </c>
      <c r="F53" s="14">
        <v>34409427.799999997</v>
      </c>
      <c r="G53" s="14">
        <v>8</v>
      </c>
      <c r="H53" s="14">
        <v>499800</v>
      </c>
      <c r="I53" s="14">
        <v>2</v>
      </c>
    </row>
    <row r="54" spans="1:9" s="5" customFormat="1" ht="21" x14ac:dyDescent="0.35">
      <c r="A54" s="6">
        <f>1+A53</f>
        <v>40</v>
      </c>
      <c r="B54" s="2" t="s">
        <v>49</v>
      </c>
      <c r="C54" s="2" t="s">
        <v>105</v>
      </c>
      <c r="D54" s="14">
        <v>30000000</v>
      </c>
      <c r="E54" s="14">
        <v>3</v>
      </c>
      <c r="F54" s="14">
        <v>16672000</v>
      </c>
      <c r="G54" s="14">
        <v>3</v>
      </c>
      <c r="H54" s="14">
        <v>0</v>
      </c>
      <c r="I54" s="14">
        <v>0</v>
      </c>
    </row>
    <row r="55" spans="1:9" ht="20.25" x14ac:dyDescent="0.25">
      <c r="A55" s="7"/>
      <c r="B55" s="3" t="s">
        <v>50</v>
      </c>
      <c r="C55" s="3" t="s">
        <v>50</v>
      </c>
      <c r="D55" s="13">
        <f>+SUM(D56:D57)</f>
        <v>443421460</v>
      </c>
      <c r="E55" s="13">
        <f t="shared" ref="E55:I55" si="9">+SUM(E56:E57)</f>
        <v>65</v>
      </c>
      <c r="F55" s="13">
        <f t="shared" si="9"/>
        <v>287680069.54999995</v>
      </c>
      <c r="G55" s="13">
        <f t="shared" si="9"/>
        <v>65</v>
      </c>
      <c r="H55" s="13">
        <f t="shared" si="9"/>
        <v>18568450.549999997</v>
      </c>
      <c r="I55" s="13">
        <f t="shared" si="9"/>
        <v>18</v>
      </c>
    </row>
    <row r="56" spans="1:9" ht="20.25" x14ac:dyDescent="0.25">
      <c r="A56" s="6">
        <f>1+A54</f>
        <v>41</v>
      </c>
      <c r="B56" s="2" t="s">
        <v>51</v>
      </c>
      <c r="C56" s="2" t="s">
        <v>106</v>
      </c>
      <c r="D56" s="14">
        <v>202078702</v>
      </c>
      <c r="E56" s="14">
        <v>28</v>
      </c>
      <c r="F56" s="14">
        <v>132766586.12</v>
      </c>
      <c r="G56" s="14">
        <v>28</v>
      </c>
      <c r="H56" s="14">
        <v>14163016.149999999</v>
      </c>
      <c r="I56" s="14">
        <v>10</v>
      </c>
    </row>
    <row r="57" spans="1:9" ht="20.25" x14ac:dyDescent="0.25">
      <c r="A57" s="6">
        <f>1+A56</f>
        <v>42</v>
      </c>
      <c r="B57" s="2" t="s">
        <v>52</v>
      </c>
      <c r="C57" s="2" t="s">
        <v>52</v>
      </c>
      <c r="D57" s="14">
        <v>241342758</v>
      </c>
      <c r="E57" s="14">
        <v>37</v>
      </c>
      <c r="F57" s="14">
        <v>154913483.42999998</v>
      </c>
      <c r="G57" s="14">
        <v>37</v>
      </c>
      <c r="H57" s="14">
        <v>4405434.4000000004</v>
      </c>
      <c r="I57" s="14">
        <v>8</v>
      </c>
    </row>
    <row r="58" spans="1:9" ht="20.25" x14ac:dyDescent="0.25">
      <c r="A58" s="7"/>
      <c r="B58" s="3" t="s">
        <v>53</v>
      </c>
      <c r="C58" s="3" t="s">
        <v>53</v>
      </c>
      <c r="D58" s="13">
        <f>+SUM(D59:D64)</f>
        <v>727845204</v>
      </c>
      <c r="E58" s="13">
        <f t="shared" ref="E58:I58" si="10">+SUM(E59:E64)</f>
        <v>95</v>
      </c>
      <c r="F58" s="13">
        <f t="shared" si="10"/>
        <v>466765020.44000006</v>
      </c>
      <c r="G58" s="13">
        <f t="shared" si="10"/>
        <v>94</v>
      </c>
      <c r="H58" s="13">
        <f t="shared" si="10"/>
        <v>19541562.440000001</v>
      </c>
      <c r="I58" s="13">
        <f t="shared" si="10"/>
        <v>28</v>
      </c>
    </row>
    <row r="59" spans="1:9" ht="20.25" x14ac:dyDescent="0.25">
      <c r="A59" s="6">
        <f>1+A57</f>
        <v>43</v>
      </c>
      <c r="B59" s="2" t="s">
        <v>54</v>
      </c>
      <c r="C59" s="2" t="s">
        <v>54</v>
      </c>
      <c r="D59" s="14">
        <v>4000000</v>
      </c>
      <c r="E59" s="14">
        <v>1</v>
      </c>
      <c r="F59" s="14">
        <v>2000800</v>
      </c>
      <c r="G59" s="14">
        <v>1</v>
      </c>
      <c r="H59" s="14">
        <v>0</v>
      </c>
      <c r="I59" s="14">
        <v>0</v>
      </c>
    </row>
    <row r="60" spans="1:9" ht="20.25" x14ac:dyDescent="0.25">
      <c r="A60" s="6">
        <f>1+A59</f>
        <v>44</v>
      </c>
      <c r="B60" s="2" t="s">
        <v>55</v>
      </c>
      <c r="C60" s="2" t="s">
        <v>55</v>
      </c>
      <c r="D60" s="14">
        <v>362814204</v>
      </c>
      <c r="E60" s="14">
        <v>47</v>
      </c>
      <c r="F60" s="14">
        <v>228196444.5</v>
      </c>
      <c r="G60" s="14">
        <v>46</v>
      </c>
      <c r="H60" s="14">
        <v>8257234.9000000004</v>
      </c>
      <c r="I60" s="14">
        <v>11</v>
      </c>
    </row>
    <row r="61" spans="1:9" ht="20.25" x14ac:dyDescent="0.25">
      <c r="A61" s="6">
        <f>1+A60</f>
        <v>45</v>
      </c>
      <c r="B61" s="2" t="s">
        <v>56</v>
      </c>
      <c r="C61" s="2" t="s">
        <v>95</v>
      </c>
      <c r="D61" s="14">
        <v>120600000</v>
      </c>
      <c r="E61" s="14">
        <v>16</v>
      </c>
      <c r="F61" s="14">
        <v>74584689.969999999</v>
      </c>
      <c r="G61" s="14">
        <v>16</v>
      </c>
      <c r="H61" s="14">
        <v>4148340</v>
      </c>
      <c r="I61" s="14">
        <v>6</v>
      </c>
    </row>
    <row r="62" spans="1:9" ht="20.25" x14ac:dyDescent="0.25">
      <c r="A62" s="6">
        <f>1+A61</f>
        <v>46</v>
      </c>
      <c r="B62" s="2" t="s">
        <v>57</v>
      </c>
      <c r="C62" s="2" t="s">
        <v>57</v>
      </c>
      <c r="D62" s="14">
        <v>53573000</v>
      </c>
      <c r="E62" s="14">
        <v>7</v>
      </c>
      <c r="F62" s="14">
        <v>37560047.25</v>
      </c>
      <c r="G62" s="14">
        <v>7</v>
      </c>
      <c r="H62" s="14">
        <v>2452241.75</v>
      </c>
      <c r="I62" s="14">
        <v>4</v>
      </c>
    </row>
    <row r="63" spans="1:9" ht="20.25" x14ac:dyDescent="0.25">
      <c r="A63" s="6">
        <f>1+A62</f>
        <v>47</v>
      </c>
      <c r="B63" s="2" t="s">
        <v>71</v>
      </c>
      <c r="C63" s="2" t="s">
        <v>107</v>
      </c>
      <c r="D63" s="14">
        <v>10000000</v>
      </c>
      <c r="E63" s="14">
        <v>1</v>
      </c>
      <c r="F63" s="14">
        <v>9167000</v>
      </c>
      <c r="G63" s="14">
        <v>1</v>
      </c>
      <c r="H63" s="14">
        <v>0</v>
      </c>
      <c r="I63" s="14">
        <v>0</v>
      </c>
    </row>
    <row r="64" spans="1:9" s="5" customFormat="1" ht="21" x14ac:dyDescent="0.35">
      <c r="A64" s="6">
        <f>1+A63</f>
        <v>48</v>
      </c>
      <c r="B64" s="2" t="s">
        <v>58</v>
      </c>
      <c r="C64" s="2" t="s">
        <v>58</v>
      </c>
      <c r="D64" s="14">
        <v>176858000</v>
      </c>
      <c r="E64" s="14">
        <v>23</v>
      </c>
      <c r="F64" s="14">
        <v>115256038.72</v>
      </c>
      <c r="G64" s="14">
        <v>23</v>
      </c>
      <c r="H64" s="14">
        <v>4683745.79</v>
      </c>
      <c r="I64" s="14">
        <v>7</v>
      </c>
    </row>
    <row r="65" spans="1:9" ht="20.25" x14ac:dyDescent="0.25">
      <c r="A65" s="7"/>
      <c r="B65" s="3" t="s">
        <v>59</v>
      </c>
      <c r="C65" s="3" t="s">
        <v>59</v>
      </c>
      <c r="D65" s="13">
        <f>+SUM(D66:D68)</f>
        <v>623567115</v>
      </c>
      <c r="E65" s="13">
        <f t="shared" ref="E65:I65" si="11">+SUM(E66:E68)</f>
        <v>79</v>
      </c>
      <c r="F65" s="13">
        <f t="shared" si="11"/>
        <v>402502656.61000001</v>
      </c>
      <c r="G65" s="13">
        <f t="shared" si="11"/>
        <v>79</v>
      </c>
      <c r="H65" s="13">
        <f t="shared" si="11"/>
        <v>11733214.560000001</v>
      </c>
      <c r="I65" s="13">
        <f t="shared" si="11"/>
        <v>16</v>
      </c>
    </row>
    <row r="66" spans="1:9" ht="20.25" x14ac:dyDescent="0.25">
      <c r="A66" s="6">
        <f>1+A64</f>
        <v>49</v>
      </c>
      <c r="B66" s="2" t="s">
        <v>60</v>
      </c>
      <c r="C66" s="2" t="s">
        <v>96</v>
      </c>
      <c r="D66" s="14">
        <v>244060000</v>
      </c>
      <c r="E66" s="14">
        <v>30</v>
      </c>
      <c r="F66" s="14">
        <v>164243392.83000001</v>
      </c>
      <c r="G66" s="14">
        <v>30</v>
      </c>
      <c r="H66" s="14">
        <v>1609795.18</v>
      </c>
      <c r="I66" s="14">
        <v>3</v>
      </c>
    </row>
    <row r="67" spans="1:9" ht="20.25" x14ac:dyDescent="0.25">
      <c r="A67" s="6">
        <f>1+A66</f>
        <v>50</v>
      </c>
      <c r="B67" s="2" t="s">
        <v>61</v>
      </c>
      <c r="C67" s="2" t="s">
        <v>61</v>
      </c>
      <c r="D67" s="14">
        <v>120407115</v>
      </c>
      <c r="E67" s="14">
        <v>18</v>
      </c>
      <c r="F67" s="14">
        <v>71174725.179999992</v>
      </c>
      <c r="G67" s="14">
        <v>18</v>
      </c>
      <c r="H67" s="14">
        <v>2777070.85</v>
      </c>
      <c r="I67" s="14">
        <v>5</v>
      </c>
    </row>
    <row r="68" spans="1:9" ht="20.25" x14ac:dyDescent="0.25">
      <c r="A68" s="6">
        <f>1+A67</f>
        <v>51</v>
      </c>
      <c r="B68" s="2" t="s">
        <v>62</v>
      </c>
      <c r="C68" s="2" t="s">
        <v>97</v>
      </c>
      <c r="D68" s="14">
        <v>259100000</v>
      </c>
      <c r="E68" s="14">
        <v>31</v>
      </c>
      <c r="F68" s="14">
        <v>167084538.60000002</v>
      </c>
      <c r="G68" s="14">
        <v>31</v>
      </c>
      <c r="H68" s="14">
        <v>7346348.5300000003</v>
      </c>
      <c r="I68" s="14">
        <v>8</v>
      </c>
    </row>
    <row r="69" spans="1:9" ht="20.25" x14ac:dyDescent="0.25">
      <c r="A69" s="7"/>
      <c r="B69" s="3" t="s">
        <v>2</v>
      </c>
      <c r="C69" s="3" t="s">
        <v>2</v>
      </c>
      <c r="D69" s="13">
        <f>+SUM(D70:D77)</f>
        <v>919322449</v>
      </c>
      <c r="E69" s="13">
        <f t="shared" ref="E69:I69" si="12">+SUM(E70:E77)</f>
        <v>138</v>
      </c>
      <c r="F69" s="13">
        <f t="shared" si="12"/>
        <v>557688873.31000006</v>
      </c>
      <c r="G69" s="13">
        <f t="shared" si="12"/>
        <v>138</v>
      </c>
      <c r="H69" s="13">
        <f t="shared" si="12"/>
        <v>46349383.329999998</v>
      </c>
      <c r="I69" s="13">
        <f t="shared" si="12"/>
        <v>50</v>
      </c>
    </row>
    <row r="70" spans="1:9" ht="20.25" x14ac:dyDescent="0.25">
      <c r="A70" s="6">
        <f>1+A68</f>
        <v>52</v>
      </c>
      <c r="B70" s="2" t="s">
        <v>72</v>
      </c>
      <c r="C70" s="2" t="s">
        <v>108</v>
      </c>
      <c r="D70" s="14">
        <v>59262280</v>
      </c>
      <c r="E70" s="14">
        <v>11</v>
      </c>
      <c r="F70" s="14">
        <v>33382514.57</v>
      </c>
      <c r="G70" s="14">
        <v>11</v>
      </c>
      <c r="H70" s="14">
        <v>5996060.6499999994</v>
      </c>
      <c r="I70" s="14">
        <v>6</v>
      </c>
    </row>
    <row r="71" spans="1:9" ht="20.25" x14ac:dyDescent="0.25">
      <c r="A71" s="6">
        <f>1+A70</f>
        <v>53</v>
      </c>
      <c r="B71" s="2" t="s">
        <v>63</v>
      </c>
      <c r="C71" s="2" t="s">
        <v>98</v>
      </c>
      <c r="D71" s="14">
        <v>21000000</v>
      </c>
      <c r="E71" s="14">
        <v>6</v>
      </c>
      <c r="F71" s="14">
        <v>15370866.02</v>
      </c>
      <c r="G71" s="14">
        <v>6</v>
      </c>
      <c r="H71" s="14">
        <v>2076116.02</v>
      </c>
      <c r="I71" s="14">
        <v>3</v>
      </c>
    </row>
    <row r="72" spans="1:9" ht="20.25" x14ac:dyDescent="0.25">
      <c r="A72" s="6">
        <f t="shared" ref="A72:A77" si="13">1+A71</f>
        <v>54</v>
      </c>
      <c r="B72" s="2" t="s">
        <v>64</v>
      </c>
      <c r="C72" s="2" t="s">
        <v>99</v>
      </c>
      <c r="D72" s="14">
        <v>83000000</v>
      </c>
      <c r="E72" s="14">
        <v>11</v>
      </c>
      <c r="F72" s="14">
        <v>50320512.649999999</v>
      </c>
      <c r="G72" s="14">
        <v>11</v>
      </c>
      <c r="H72" s="14">
        <v>0</v>
      </c>
      <c r="I72" s="14">
        <v>0</v>
      </c>
    </row>
    <row r="73" spans="1:9" ht="20.25" x14ac:dyDescent="0.25">
      <c r="A73" s="6">
        <f t="shared" si="13"/>
        <v>55</v>
      </c>
      <c r="B73" s="2" t="s">
        <v>65</v>
      </c>
      <c r="C73" s="2" t="s">
        <v>100</v>
      </c>
      <c r="D73" s="14">
        <v>86790000</v>
      </c>
      <c r="E73" s="14">
        <v>12</v>
      </c>
      <c r="F73" s="14">
        <v>56611936.170000002</v>
      </c>
      <c r="G73" s="14">
        <v>12</v>
      </c>
      <c r="H73" s="14">
        <v>3748500</v>
      </c>
      <c r="I73" s="14">
        <v>3</v>
      </c>
    </row>
    <row r="74" spans="1:9" ht="20.25" x14ac:dyDescent="0.25">
      <c r="A74" s="6">
        <f t="shared" si="13"/>
        <v>56</v>
      </c>
      <c r="B74" s="2" t="s">
        <v>73</v>
      </c>
      <c r="C74" s="2" t="s">
        <v>101</v>
      </c>
      <c r="D74" s="14">
        <v>478700076</v>
      </c>
      <c r="E74" s="14">
        <v>70</v>
      </c>
      <c r="F74" s="14">
        <v>284138251.94000006</v>
      </c>
      <c r="G74" s="14">
        <v>70</v>
      </c>
      <c r="H74" s="14">
        <v>10974336.02</v>
      </c>
      <c r="I74" s="14">
        <v>21</v>
      </c>
    </row>
    <row r="75" spans="1:9" s="5" customFormat="1" ht="21" x14ac:dyDescent="0.35">
      <c r="A75" s="6">
        <f t="shared" si="13"/>
        <v>57</v>
      </c>
      <c r="B75" s="2" t="s">
        <v>66</v>
      </c>
      <c r="C75" s="2" t="s">
        <v>109</v>
      </c>
      <c r="D75" s="14">
        <v>86600000</v>
      </c>
      <c r="E75" s="14">
        <v>12</v>
      </c>
      <c r="F75" s="14">
        <v>57484626.140000001</v>
      </c>
      <c r="G75" s="14">
        <v>12</v>
      </c>
      <c r="H75" s="14">
        <v>13790285.709999999</v>
      </c>
      <c r="I75" s="14">
        <v>8</v>
      </c>
    </row>
    <row r="76" spans="1:9" s="5" customFormat="1" ht="21" x14ac:dyDescent="0.35">
      <c r="A76" s="6">
        <f t="shared" si="13"/>
        <v>58</v>
      </c>
      <c r="B76" s="2" t="s">
        <v>3</v>
      </c>
      <c r="C76" s="2" t="s">
        <v>102</v>
      </c>
      <c r="D76" s="14">
        <v>91200000</v>
      </c>
      <c r="E76" s="14">
        <v>13</v>
      </c>
      <c r="F76" s="14">
        <v>52549923.200000003</v>
      </c>
      <c r="G76" s="14">
        <v>13</v>
      </c>
      <c r="H76" s="14">
        <v>9764084.9299999997</v>
      </c>
      <c r="I76" s="14">
        <v>9</v>
      </c>
    </row>
    <row r="77" spans="1:9" s="5" customFormat="1" ht="21" x14ac:dyDescent="0.35">
      <c r="A77" s="6">
        <f t="shared" si="13"/>
        <v>59</v>
      </c>
      <c r="B77" s="2" t="s">
        <v>67</v>
      </c>
      <c r="C77" s="2" t="s">
        <v>67</v>
      </c>
      <c r="D77" s="14">
        <v>12770093</v>
      </c>
      <c r="E77" s="14">
        <v>3</v>
      </c>
      <c r="F77" s="14">
        <v>7830242.6199999992</v>
      </c>
      <c r="G77" s="14">
        <v>3</v>
      </c>
      <c r="H77" s="14">
        <v>0</v>
      </c>
      <c r="I77" s="14">
        <v>0</v>
      </c>
    </row>
    <row r="78" spans="1:9" ht="20.25" x14ac:dyDescent="0.25">
      <c r="A78" s="7"/>
      <c r="B78" s="3" t="s">
        <v>68</v>
      </c>
      <c r="C78" s="3" t="s">
        <v>68</v>
      </c>
      <c r="D78" s="13">
        <f>+SUM(D79:D81)</f>
        <v>151903223.90000001</v>
      </c>
      <c r="E78" s="13">
        <f t="shared" ref="E78:I78" si="14">+SUM(E79:E81)</f>
        <v>23</v>
      </c>
      <c r="F78" s="13">
        <f t="shared" si="14"/>
        <v>90271619.640000001</v>
      </c>
      <c r="G78" s="13">
        <f t="shared" si="14"/>
        <v>23</v>
      </c>
      <c r="H78" s="13">
        <f t="shared" si="14"/>
        <v>3897202.3400000003</v>
      </c>
      <c r="I78" s="13">
        <f t="shared" si="14"/>
        <v>5</v>
      </c>
    </row>
    <row r="79" spans="1:9" ht="20.25" x14ac:dyDescent="0.25">
      <c r="A79" s="6">
        <f>1+A77</f>
        <v>60</v>
      </c>
      <c r="B79" s="2" t="s">
        <v>69</v>
      </c>
      <c r="C79" s="2" t="s">
        <v>69</v>
      </c>
      <c r="D79" s="14">
        <v>60803000</v>
      </c>
      <c r="E79" s="14">
        <v>9</v>
      </c>
      <c r="F79" s="14">
        <v>37307485.299999997</v>
      </c>
      <c r="G79" s="14">
        <v>9</v>
      </c>
      <c r="H79" s="14">
        <v>583100</v>
      </c>
      <c r="I79" s="14">
        <v>1</v>
      </c>
    </row>
    <row r="80" spans="1:9" ht="20.25" x14ac:dyDescent="0.25">
      <c r="A80" s="6">
        <f>1+A79</f>
        <v>61</v>
      </c>
      <c r="B80" s="2" t="s">
        <v>70</v>
      </c>
      <c r="C80" s="2" t="s">
        <v>110</v>
      </c>
      <c r="D80" s="14">
        <v>87100223.900000006</v>
      </c>
      <c r="E80" s="14">
        <v>12</v>
      </c>
      <c r="F80" s="14">
        <v>50630134.340000004</v>
      </c>
      <c r="G80" s="14">
        <v>12</v>
      </c>
      <c r="H80" s="14">
        <v>3314102.3400000003</v>
      </c>
      <c r="I80" s="14">
        <v>4</v>
      </c>
    </row>
    <row r="81" spans="1:9" ht="20.25" x14ac:dyDescent="0.25">
      <c r="A81" s="6">
        <f>1+A80</f>
        <v>62</v>
      </c>
      <c r="B81" s="2" t="s">
        <v>117</v>
      </c>
      <c r="C81" s="2" t="s">
        <v>111</v>
      </c>
      <c r="D81" s="14">
        <v>4000000</v>
      </c>
      <c r="E81" s="14">
        <v>2</v>
      </c>
      <c r="F81" s="14">
        <v>2334000</v>
      </c>
      <c r="G81" s="14">
        <v>2</v>
      </c>
      <c r="H81" s="14">
        <v>0</v>
      </c>
      <c r="I81" s="14">
        <v>0</v>
      </c>
    </row>
  </sheetData>
  <autoFilter ref="A6:I81"/>
  <mergeCells count="11">
    <mergeCell ref="B3:B4"/>
    <mergeCell ref="A5:B5"/>
    <mergeCell ref="A1:I1"/>
    <mergeCell ref="A3:A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" footer="0"/>
  <pageSetup paperSize="9" scale="5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1-илова</vt:lpstr>
      <vt:lpstr>'1-илова'!Заголовки_для_печати</vt:lpstr>
      <vt:lpstr>'1-илова'!Область_печати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Husniddin Qaxxorov</dc:creator>
  <cp:lastModifiedBy>Oybek Xudoyberdiev</cp:lastModifiedBy>
  <cp:lastPrinted>2022-09-20T11:09:31Z</cp:lastPrinted>
  <dcterms:created xsi:type="dcterms:W3CDTF">2021-02-02T12:35:25Z</dcterms:created>
  <dcterms:modified xsi:type="dcterms:W3CDTF">2023-08-22T09:14:27Z</dcterms:modified>
</cp:coreProperties>
</file>